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\③治験_当院書式\2023年3月までの契約はこの規定で\"/>
    </mc:Choice>
  </mc:AlternateContent>
  <xr:revisionPtr revIDLastSave="0" documentId="13_ncr:1_{98331514-DD48-4A4A-B25B-66056C4EB4E6}" xr6:coauthVersionLast="47" xr6:coauthVersionMax="47" xr10:uidLastSave="{00000000-0000-0000-0000-000000000000}"/>
  <bookViews>
    <workbookView xWindow="14355" yWindow="0" windowWidth="14025" windowHeight="15390" xr2:uid="{00000000-000D-0000-FFFF-FFFF00000000}"/>
  </bookViews>
  <sheets>
    <sheet name="院内CRC_期間延長" sheetId="1" r:id="rId1"/>
    <sheet name="リスト" sheetId="2" r:id="rId2"/>
  </sheets>
  <definedNames>
    <definedName name="_xlnm.Print_Area" localSheetId="0">院内CRC_期間延長!$A$1:$U$81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60" i="1" l="1"/>
  <c r="Q57" i="1"/>
  <c r="K33" i="1" l="1"/>
  <c r="N33" i="1" s="1"/>
  <c r="K24" i="1" l="1"/>
  <c r="K30" i="1"/>
  <c r="K39" i="1"/>
  <c r="Q39" i="1" s="1"/>
  <c r="N30" i="1" l="1"/>
  <c r="Q30" i="1" s="1"/>
  <c r="N24" i="1"/>
  <c r="Q24" i="1" s="1"/>
  <c r="G43" i="1" l="1"/>
  <c r="Q42" i="1" s="1"/>
  <c r="Q45" i="1" s="1"/>
  <c r="G49" i="1" s="1"/>
  <c r="Q48" i="1" l="1"/>
  <c r="Q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nakamura</author>
    <author>小倉記念_中村</author>
    <author>internet</author>
    <author>IEUser01</author>
  </authors>
  <commentList>
    <comment ref="S1" authorId="0" shapeId="0" xr:uid="{93923A1E-B145-4D00-B283-E324AAD2230F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S8" authorId="1" shapeId="0" xr:uid="{41F65D93-9EAC-4D1A-94DE-5B8730A211CD}">
      <text>
        <r>
          <rPr>
            <sz val="9"/>
            <color indexed="81"/>
            <rFont val="MS P ゴシック"/>
            <family val="3"/>
            <charset val="128"/>
          </rPr>
          <t>押印省略</t>
        </r>
      </text>
    </comment>
    <comment ref="E13" authorId="2" shapeId="0" xr:uid="{00000000-0006-0000-0000-000002000000}">
      <text>
        <r>
          <rPr>
            <sz val="8"/>
            <color indexed="81"/>
            <rFont val="ＭＳ Ｐゴシック"/>
            <family val="3"/>
            <charset val="128"/>
          </rPr>
          <t>最終症例登録完了後は登録症例数を記載</t>
        </r>
      </text>
    </comment>
    <comment ref="O15" authorId="3" shapeId="0" xr:uid="{02D22374-469A-45BF-B209-CF934CB6BC4A}">
      <text>
        <r>
          <rPr>
            <sz val="8"/>
            <color indexed="8"/>
            <rFont val="MS P ゴシック"/>
            <family val="3"/>
            <charset val="128"/>
          </rPr>
          <t>延長された期間のみ記載（端数は切り上げ）
※医療機器は不問</t>
        </r>
      </text>
    </comment>
    <comment ref="O16" authorId="3" shapeId="0" xr:uid="{C925CC68-E4C6-45A4-BAD8-8AE08ADD6693}">
      <text>
        <r>
          <rPr>
            <sz val="8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2" shapeId="0" xr:uid="{00000000-0006-0000-0000-000003000000}">
      <text>
        <r>
          <rPr>
            <sz val="8"/>
            <color indexed="81"/>
            <rFont val="ＭＳ Ｐゴシック"/>
            <family val="3"/>
            <charset val="128"/>
          </rPr>
          <t>治験薬の投与期間25週毎に9P加算
※投与期間の延長がない場合は「0」ポイントと記載</t>
        </r>
      </text>
    </comment>
    <comment ref="H31" authorId="2" shapeId="0" xr:uid="{00000000-0006-0000-0000-000004000000}">
      <text>
        <r>
          <rPr>
            <sz val="8"/>
            <color indexed="81"/>
            <rFont val="ＭＳ Ｐゴシック"/>
            <family val="3"/>
            <charset val="128"/>
          </rPr>
          <t>治験薬の投与期間25週毎に9P加算
※投与期間の延長がない場合は「0」ポイント</t>
        </r>
      </text>
    </comment>
    <comment ref="H34" authorId="2" shapeId="0" xr:uid="{5D3CC58D-FA5A-458C-879B-845B0867A7FE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・治験薬管理費ポイント算出表（P）
・治験機器管理費ポイント算出表（I）</t>
        </r>
      </text>
    </comment>
    <comment ref="Q42" authorId="4" shapeId="0" xr:uid="{00000000-0006-0000-0000-000006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48" authorId="4" shapeId="0" xr:uid="{00000000-0006-0000-0000-000007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<sst xmlns="http://schemas.openxmlformats.org/spreadsheetml/2006/main" count="170" uniqueCount="110">
  <si>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</si>
  <si>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</si>
  <si>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</si>
  <si>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</si>
  <si>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</si>
  <si>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</si>
  <si>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</si>
  <si>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</si>
  <si>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</si>
  <si>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</si>
  <si>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</si>
  <si>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</si>
  <si>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</si>
  <si>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）回</t>
    <rPh sb="1" eb="2">
      <t>カイ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</si>
  <si>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</si>
  <si>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</si>
  <si>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</si>
  <si>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</si>
  <si>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</si>
  <si>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</si>
  <si>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</si>
  <si>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</si>
  <si>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</si>
  <si>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</si>
  <si>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</si>
  <si>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</si>
  <si>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</si>
  <si>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</si>
  <si>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</si>
  <si>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</si>
  <si>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</si>
  <si>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）</t>
    <phoneticPr fontId="1"/>
  </si>
  <si>
    <t>直接経費</t>
    <phoneticPr fontId="1"/>
  </si>
  <si>
    <t>合計 I～V（⑦+⑧+⑨+⑩+⑪）</t>
    <rPh sb="0" eb="2">
      <t>ゴウケイ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</si>
  <si>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</si>
  <si>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</si>
  <si>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</si>
  <si>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⑦(</t>
    <phoneticPr fontId="1"/>
  </si>
  <si>
    <t>Ⅰ．直接経費　×0.3</t>
    <rPh sb="2" eb="4">
      <t>チョクセツ</t>
    </rPh>
    <rPh sb="4" eb="6">
      <t>ケイヒ</t>
    </rPh>
    <phoneticPr fontId="1"/>
  </si>
  <si>
    <t>円)×0.2</t>
    <rPh sb="0" eb="1">
      <t>エン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</si>
  <si>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</si>
  <si>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追加来院回数=（</t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</si>
  <si>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t>負担軽減費×追加来院回数×実施症例数</t>
    <rPh sb="0" eb="2">
      <t>フタン</t>
    </rPh>
    <rPh sb="2" eb="4">
      <t>ケイゲン</t>
    </rPh>
    <rPh sb="4" eb="5">
      <t>ヒ</t>
    </rPh>
    <rPh sb="6" eb="8">
      <t>ツイカ</t>
    </rPh>
    <rPh sb="8" eb="10">
      <t>ライイン</t>
    </rPh>
    <rPh sb="10" eb="12">
      <t>カイスウ</t>
    </rPh>
    <rPh sb="13" eb="15">
      <t>ジッシ</t>
    </rPh>
    <rPh sb="15" eb="17">
      <t>ショウレイ</t>
    </rPh>
    <rPh sb="17" eb="18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</si>
  <si>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</si>
  <si>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>期間延長に
おける金額
（税込）</t>
    <rPh sb="0" eb="2">
      <t>キカン</t>
    </rPh>
    <rPh sb="2" eb="4">
      <t>エンチョウ</t>
    </rPh>
    <rPh sb="9" eb="11">
      <t>キンガク</t>
    </rPh>
    <rPh sb="13" eb="15">
      <t>ゼイコミ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</si>
  <si>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</si>
  <si>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</si>
  <si>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>―</t>
    <phoneticPr fontId="1"/>
  </si>
  <si>
    <t>週）</t>
    <rPh sb="0" eb="1">
      <t>シュウ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</si>
  <si>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</si>
  <si>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―</t>
    <phoneticPr fontId="1"/>
  </si>
  <si>
    <t>―</t>
    <phoneticPr fontId="1"/>
  </si>
  <si>
    <t>円①</t>
    <rPh sb="0" eb="1">
      <t>エン</t>
    </rPh>
    <phoneticPr fontId="1"/>
  </si>
  <si>
    <t>固定費</t>
    <rPh sb="0" eb="3">
      <t>コテイヒ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</si>
  <si>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</si>
  <si>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円⑤</t>
    <rPh sb="0" eb="1">
      <t>エン</t>
    </rPh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</si>
  <si>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</si>
  <si>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円⑨　</t>
    <rPh sb="0" eb="1">
      <t>エン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</si>
  <si>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</si>
  <si>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円⑩　</t>
    <rPh sb="0" eb="1">
      <t>エン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</si>
  <si>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</si>
  <si>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円⑪　</t>
    <rPh sb="0" eb="1">
      <t>エン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</si>
  <si>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</si>
  <si>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</si>
  <si>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</si>
  <si>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（①+②+③+④+⑤+⑥）×0.2</t>
    <phoneticPr fontId="1"/>
  </si>
  <si>
    <t>―</t>
  </si>
  <si>
    <t>―</t>
    <phoneticPr fontId="1"/>
  </si>
  <si>
    <t>書式KMH3（院内_期間延長)</t>
    <rPh sb="0" eb="2">
      <t>ショシキ</t>
    </rPh>
    <rPh sb="7" eb="9">
      <t>インナイ</t>
    </rPh>
    <rPh sb="10" eb="12">
      <t>キカン</t>
    </rPh>
    <rPh sb="12" eb="14">
      <t>エンチョウ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</si>
  <si>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</si>
  <si>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  <rPh sb="8" eb="9">
      <t>ガツ</t>
    </rPh>
    <rPh sb="9" eb="11">
      <t>サクセイ</t>
    </rPh>
    <phoneticPr fontId="1"/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</si>
  <si>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</si>
  <si>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</si>
  <si>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</si>
  <si>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</si>
  <si>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</si>
  <si>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契約成立時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</si>
  <si>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</si>
  <si>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</si>
  <si>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</si>
  <si>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</si>
  <si>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</si>
  <si>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</si>
  <si>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</si>
  <si>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</si>
  <si>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r>
      <t xml:space="preserve">円⑥
</t>
    </r>
    <r>
      <rPr>
        <sz val="5"/>
        <rFont val="ＭＳ Ｐゴシック"/>
        <family val="3"/>
        <charset val="128"/>
        <scheme val="minor"/>
      </rPr>
      <t>(税不要）</t>
    </r>
    <rPh sb="0" eb="1">
      <t>エン</t>
    </rPh>
    <rPh sb="4" eb="5">
      <t>ゼイ</t>
    </rPh>
    <rPh sb="5" eb="7">
      <t>フヨウ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</si>
  <si>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</si>
  <si>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</si>
  <si>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</si>
  <si>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</si>
  <si>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費用形態</t>
    <rPh sb="0" eb="2">
      <t>ヒヨウ</t>
    </rPh>
    <rPh sb="2" eb="4">
      <t>ケイタイ</t>
    </rPh>
    <phoneticPr fontId="1"/>
  </si>
  <si>
    <t>　　2021.9月作成</t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</si>
  <si>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</si>
  <si>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</si>
  <si>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</si>
  <si>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</si>
  <si>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</si>
  <si>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</si>
  <si>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=SUM(K33*F13)</t>
    <phoneticPr fontId="1"/>
  </si>
  <si>
    <t>２．臨床研究費</t>
    <phoneticPr fontId="1"/>
  </si>
  <si>
    <t>最終症例登録完了時
（実績に応じて精算）
※事務局までご連絡ください。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</si>
  <si>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</si>
  <si>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</si>
  <si>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１．審査費用（IRB初回）</t>
    <rPh sb="2" eb="4">
      <t>シンサ</t>
    </rPh>
    <rPh sb="4" eb="6">
      <t>ヒヨウ</t>
    </rPh>
    <rPh sb="10" eb="12">
      <t>ショカイ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</si>
  <si>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</si>
  <si>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</si>
  <si>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試験期間</t>
    <rPh sb="0" eb="2">
      <t>シケン</t>
    </rPh>
    <rPh sb="2" eb="4">
      <t>キカン</t>
    </rPh>
    <phoneticPr fontId="1"/>
  </si>
  <si>
    <t>（期間延長</t>
    <rPh sb="1" eb="3">
      <t>キカン</t>
    </rPh>
    <rPh sb="3" eb="5">
      <t>エンチョウ</t>
    </rPh>
    <phoneticPr fontId="1"/>
  </si>
  <si>
    <t>回目）</t>
    <phoneticPr fontId="1"/>
  </si>
  <si>
    <t>投与期間（治験薬）</t>
    <rPh sb="0" eb="2">
      <t>トウヨ</t>
    </rPh>
    <rPh sb="2" eb="4">
      <t>キカン</t>
    </rPh>
    <rPh sb="5" eb="8">
      <t>チケンヤク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</si>
</sst>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6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1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top"/>
    </xf>
    <xf numFmtId="0" fontId="2" fillId="2" borderId="0" xfId="0" applyFont="1" applyFill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1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176" fontId="3" fillId="0" borderId="3" xfId="0" applyNumberFormat="1" applyFont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176" fontId="3" fillId="0" borderId="6" xfId="0" applyNumberFormat="1" applyFont="1" applyBorder="1" applyAlignment="1">
      <alignment horizontal="right" vertical="center" shrinkToFit="1"/>
    </xf>
    <xf numFmtId="176" fontId="3" fillId="0" borderId="0" xfId="0" applyNumberFormat="1" applyFont="1" applyAlignment="1">
      <alignment horizontal="right" vertical="center" shrinkToFit="1"/>
    </xf>
    <xf numFmtId="176" fontId="3" fillId="0" borderId="12" xfId="0" applyNumberFormat="1" applyFont="1" applyBorder="1" applyAlignment="1">
      <alignment horizontal="right" vertical="center" shrinkToFit="1"/>
    </xf>
    <xf numFmtId="176" fontId="3" fillId="0" borderId="13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shrinkToFit="1"/>
    </xf>
    <xf numFmtId="176" fontId="3" fillId="0" borderId="0" xfId="0" applyNumberFormat="1" applyFont="1" applyAlignment="1">
      <alignment horizontal="center" vertical="center" shrinkToFit="1"/>
    </xf>
    <xf numFmtId="176" fontId="3" fillId="0" borderId="7" xfId="0" applyNumberFormat="1" applyFont="1" applyBorder="1" applyAlignment="1">
      <alignment horizontal="center" vertical="center" shrinkToFit="1"/>
    </xf>
    <xf numFmtId="176" fontId="3" fillId="0" borderId="8" xfId="0" applyNumberFormat="1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6" fontId="3" fillId="0" borderId="8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horizontal="righ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176" fontId="3" fillId="0" borderId="17" xfId="0" applyNumberFormat="1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shrinkToFit="1"/>
    </xf>
    <xf numFmtId="0" fontId="3" fillId="0" borderId="9" xfId="0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center" vertical="center" shrinkToFit="1"/>
    </xf>
    <xf numFmtId="176" fontId="3" fillId="0" borderId="5" xfId="0" applyNumberFormat="1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3" fillId="0" borderId="0" xfId="0" applyFont="1">
      <alignment vertical="center"/>
    </xf>
  </cellXfs>
  <cellStyles count="1">
    <cellStyle name="標準" xfId="0" builtinId="0"/>
  </cellStyles>
  <dxfs count="7">
    <dxf>
      <fill>
        <patternFill>
          <bgColor theme="9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142875</xdr:colOff>
      <xdr:row>1</xdr:row>
      <xdr:rowOff>114300</xdr:rowOff>
    </xdr:from>
    <xdr:to>
      <xdr:col>28</xdr:col>
      <xdr:colOff>657226</xdr:colOff>
      <xdr:row>5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E165781-B1F6-45D3-8375-AE8AF1023283}"/>
            </a:ext>
          </a:extLst>
        </xdr:cNvPr>
        <xdr:cNvSpPr txBox="1"/>
      </xdr:nvSpPr>
      <xdr:spPr>
        <a:xfrm>
          <a:off x="9696450" y="438150"/>
          <a:ext cx="5314951" cy="7143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1"/>
  <sheetViews>
    <sheetView tabSelected="1" zoomScaleNormal="100" workbookViewId="0">
      <selection activeCell="J3" sqref="J3:K4"/>
    </sheetView>
  </sheetViews>
  <sheetFormatPr defaultColWidth="9" defaultRowHeight="13.5"/>
  <cols>
    <col min="1" max="5" width="5.375" style="3" customWidth="1"/>
    <col min="6" max="10" width="5.5" style="3" customWidth="1"/>
    <col min="11" max="12" width="5.75" style="3" customWidth="1"/>
    <col min="13" max="13" width="3.5" style="3" customWidth="1"/>
    <col min="14" max="15" width="5.75" style="3" customWidth="1"/>
    <col min="16" max="16" width="3.5" style="3" customWidth="1"/>
    <col min="17" max="18" width="5.75" style="3" customWidth="1"/>
    <col min="19" max="19" width="4.875" style="3" customWidth="1"/>
    <col min="20" max="20" width="9.5" style="4" bestFit="1" customWidth="1"/>
    <col min="21" max="21" width="15.125" style="3" customWidth="1"/>
    <col min="22" max="16384" width="9" style="3"/>
  </cols>
  <sheetData>
    <row r="1" spans="1:23" ht="25.5" customHeight="1">
      <c r="A1" s="2" t="s">
        <v>68</v>
      </c>
      <c r="G1" s="94" t="s">
        <v>0</v>
      </c>
      <c r="H1" s="94"/>
      <c r="I1" s="94"/>
      <c r="J1" s="94"/>
      <c r="K1" s="94"/>
      <c r="L1" s="94"/>
      <c r="M1" s="94"/>
      <c r="O1" s="2"/>
      <c r="S1" s="39" t="s">
        <v>1</v>
      </c>
      <c r="T1" s="39"/>
      <c r="U1" s="39"/>
      <c r="V1" s="23"/>
      <c r="W1" s="23"/>
    </row>
    <row r="2" spans="1:23" ht="13.5" customHeight="1">
      <c r="G2" s="94"/>
      <c r="H2" s="94"/>
      <c r="I2" s="94"/>
      <c r="J2" s="94"/>
      <c r="K2" s="94"/>
      <c r="L2" s="94"/>
      <c r="M2" s="94"/>
      <c r="V2" s="23"/>
      <c r="W2" s="23"/>
    </row>
    <row r="3" spans="1:23" ht="13.5" customHeight="1">
      <c r="A3" s="3" t="s">
        <v>30</v>
      </c>
      <c r="G3" s="92" t="s">
        <v>107</v>
      </c>
      <c r="H3" s="92"/>
      <c r="I3" s="92"/>
      <c r="J3" s="93"/>
      <c r="K3" s="93"/>
      <c r="L3" s="24" t="s">
        <v>108</v>
      </c>
      <c r="M3" s="24"/>
    </row>
    <row r="4" spans="1:23" ht="13.5" customHeight="1">
      <c r="A4" s="3" t="s">
        <v>24</v>
      </c>
      <c r="G4" s="92"/>
      <c r="H4" s="92"/>
      <c r="I4" s="92"/>
      <c r="J4" s="93"/>
      <c r="K4" s="93"/>
      <c r="L4" s="24"/>
      <c r="M4" s="24"/>
    </row>
    <row r="5" spans="1:23">
      <c r="Q5" s="3" t="s">
        <v>23</v>
      </c>
    </row>
    <row r="6" spans="1:23">
      <c r="N6" s="14"/>
      <c r="O6" s="14"/>
      <c r="P6" s="14"/>
      <c r="Q6" s="3" t="s">
        <v>20</v>
      </c>
      <c r="S6" s="185"/>
      <c r="T6" s="185"/>
      <c r="U6" s="185"/>
    </row>
    <row r="7" spans="1:23">
      <c r="N7" s="14"/>
      <c r="O7" s="14"/>
      <c r="P7" s="14"/>
      <c r="Q7" s="3" t="s">
        <v>21</v>
      </c>
      <c r="S7" s="185"/>
      <c r="T7" s="185"/>
      <c r="U7" s="185"/>
    </row>
    <row r="8" spans="1:23" ht="13.5" customHeight="1">
      <c r="N8" s="14"/>
      <c r="O8" s="14"/>
      <c r="P8" s="14"/>
      <c r="Q8" s="3" t="s">
        <v>22</v>
      </c>
      <c r="S8" s="185"/>
      <c r="T8" s="185"/>
      <c r="U8" s="185"/>
    </row>
    <row r="9" spans="1:23" ht="13.5" customHeight="1">
      <c r="N9" s="5"/>
      <c r="O9" s="5"/>
      <c r="P9" s="5"/>
      <c r="Q9" s="5"/>
    </row>
    <row r="10" spans="1:23" ht="13.15" customHeight="1">
      <c r="A10" s="102" t="s">
        <v>40</v>
      </c>
      <c r="B10" s="102"/>
      <c r="C10" s="102"/>
      <c r="D10" s="102"/>
      <c r="E10" s="102"/>
      <c r="F10" s="102"/>
      <c r="G10" s="98" t="s">
        <v>87</v>
      </c>
      <c r="H10" s="98"/>
      <c r="I10" s="98"/>
      <c r="J10" s="98"/>
      <c r="K10" s="98"/>
      <c r="L10" s="98"/>
    </row>
    <row r="11" spans="1:23" ht="13.5" customHeight="1">
      <c r="A11" s="103"/>
      <c r="B11" s="103"/>
      <c r="C11" s="103"/>
      <c r="D11" s="103"/>
      <c r="E11" s="103"/>
      <c r="F11" s="103"/>
      <c r="G11" s="99"/>
      <c r="H11" s="99"/>
      <c r="I11" s="99"/>
      <c r="J11" s="99"/>
      <c r="K11" s="99"/>
      <c r="L11" s="99"/>
    </row>
    <row r="12" spans="1:23">
      <c r="F12" s="5"/>
      <c r="G12" s="7"/>
      <c r="H12" s="7"/>
      <c r="I12" s="7"/>
      <c r="J12" s="5"/>
      <c r="K12" s="5"/>
    </row>
    <row r="13" spans="1:23">
      <c r="B13" s="98" t="s">
        <v>45</v>
      </c>
      <c r="C13" s="98"/>
      <c r="D13" s="98"/>
      <c r="E13" s="104"/>
      <c r="F13" s="104"/>
      <c r="G13" s="104"/>
      <c r="H13" s="104"/>
      <c r="I13" s="3" t="s">
        <v>19</v>
      </c>
    </row>
    <row r="14" spans="1:23">
      <c r="A14" s="6"/>
      <c r="B14" s="6"/>
      <c r="C14" s="6"/>
      <c r="D14" s="6"/>
      <c r="E14" s="5"/>
      <c r="F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23" ht="18.75" customHeight="1">
      <c r="B15" s="98" t="s">
        <v>109</v>
      </c>
      <c r="C15" s="98"/>
      <c r="D15" s="98"/>
      <c r="E15" s="181" t="s">
        <v>49</v>
      </c>
      <c r="F15" s="181"/>
      <c r="G15" s="181"/>
      <c r="H15" s="181"/>
      <c r="I15" s="181"/>
      <c r="J15" s="181"/>
      <c r="K15" s="181"/>
      <c r="L15" s="181"/>
      <c r="M15" s="181"/>
      <c r="N15" s="8" t="s">
        <v>25</v>
      </c>
      <c r="O15" s="9"/>
      <c r="P15" s="10" t="s">
        <v>48</v>
      </c>
    </row>
    <row r="16" spans="1:23" ht="18.75" customHeight="1">
      <c r="B16" s="98" t="s">
        <v>106</v>
      </c>
      <c r="C16" s="98"/>
      <c r="D16" s="98"/>
      <c r="E16" s="182" t="s">
        <v>49</v>
      </c>
      <c r="F16" s="182"/>
      <c r="G16" s="182"/>
      <c r="H16" s="182"/>
      <c r="I16" s="182"/>
      <c r="J16" s="182"/>
      <c r="K16" s="182"/>
      <c r="L16" s="182"/>
      <c r="M16" s="182"/>
      <c r="N16" s="8" t="s">
        <v>25</v>
      </c>
      <c r="O16" s="9"/>
      <c r="P16" s="10" t="s">
        <v>48</v>
      </c>
    </row>
    <row r="18" spans="1:21" ht="12.75" customHeight="1">
      <c r="A18" s="48" t="s">
        <v>2</v>
      </c>
      <c r="B18" s="48"/>
      <c r="C18" s="48"/>
      <c r="D18" s="48"/>
      <c r="E18" s="48"/>
      <c r="F18" s="48" t="s">
        <v>3</v>
      </c>
      <c r="G18" s="48"/>
      <c r="H18" s="48"/>
      <c r="I18" s="48"/>
      <c r="J18" s="48"/>
      <c r="K18" s="47" t="s">
        <v>4</v>
      </c>
      <c r="L18" s="48"/>
      <c r="M18" s="48"/>
      <c r="N18" s="47" t="s">
        <v>5</v>
      </c>
      <c r="O18" s="48"/>
      <c r="P18" s="48"/>
      <c r="Q18" s="47" t="s">
        <v>44</v>
      </c>
      <c r="R18" s="47"/>
      <c r="S18" s="47"/>
      <c r="T18" s="34" t="s">
        <v>90</v>
      </c>
      <c r="U18" s="26" t="s">
        <v>71</v>
      </c>
    </row>
    <row r="19" spans="1:21" ht="12.75" customHeight="1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7"/>
      <c r="R19" s="47"/>
      <c r="S19" s="47"/>
      <c r="T19" s="35"/>
      <c r="U19" s="26"/>
    </row>
    <row r="20" spans="1:21" ht="12.75" customHeight="1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7"/>
      <c r="R20" s="47"/>
      <c r="S20" s="47"/>
      <c r="T20" s="36"/>
      <c r="U20" s="26"/>
    </row>
    <row r="21" spans="1:21" ht="12.75" customHeight="1">
      <c r="A21" s="49" t="s">
        <v>32</v>
      </c>
      <c r="B21" s="78" t="s">
        <v>103</v>
      </c>
      <c r="C21" s="78"/>
      <c r="D21" s="78"/>
      <c r="E21" s="78"/>
      <c r="F21" s="105" t="s">
        <v>50</v>
      </c>
      <c r="G21" s="106"/>
      <c r="H21" s="106"/>
      <c r="I21" s="106"/>
      <c r="J21" s="106"/>
      <c r="K21" s="79" t="s">
        <v>50</v>
      </c>
      <c r="L21" s="79"/>
      <c r="M21" s="79"/>
      <c r="N21" s="79" t="s">
        <v>50</v>
      </c>
      <c r="O21" s="79"/>
      <c r="P21" s="79"/>
      <c r="Q21" s="41" t="s">
        <v>51</v>
      </c>
      <c r="R21" s="42"/>
      <c r="S21" s="51" t="s">
        <v>52</v>
      </c>
      <c r="T21" s="37" t="s">
        <v>53</v>
      </c>
      <c r="U21" s="25" t="s">
        <v>72</v>
      </c>
    </row>
    <row r="22" spans="1:21" ht="12.75" customHeight="1">
      <c r="A22" s="50"/>
      <c r="B22" s="78"/>
      <c r="C22" s="78"/>
      <c r="D22" s="78"/>
      <c r="E22" s="78"/>
      <c r="F22" s="106"/>
      <c r="G22" s="106"/>
      <c r="H22" s="106"/>
      <c r="I22" s="106"/>
      <c r="J22" s="106"/>
      <c r="K22" s="79"/>
      <c r="L22" s="79"/>
      <c r="M22" s="79"/>
      <c r="N22" s="79"/>
      <c r="O22" s="79"/>
      <c r="P22" s="79"/>
      <c r="Q22" s="43"/>
      <c r="R22" s="44"/>
      <c r="S22" s="52"/>
      <c r="T22" s="37"/>
      <c r="U22" s="25"/>
    </row>
    <row r="23" spans="1:21" ht="12.75" customHeight="1">
      <c r="A23" s="50"/>
      <c r="B23" s="78"/>
      <c r="C23" s="78"/>
      <c r="D23" s="78"/>
      <c r="E23" s="78"/>
      <c r="F23" s="106"/>
      <c r="G23" s="106"/>
      <c r="H23" s="106"/>
      <c r="I23" s="106"/>
      <c r="J23" s="106"/>
      <c r="K23" s="79"/>
      <c r="L23" s="79"/>
      <c r="M23" s="79"/>
      <c r="N23" s="79"/>
      <c r="O23" s="79"/>
      <c r="P23" s="79"/>
      <c r="Q23" s="45"/>
      <c r="R23" s="46"/>
      <c r="S23" s="53"/>
      <c r="T23" s="37"/>
      <c r="U23" s="25"/>
    </row>
    <row r="24" spans="1:21" ht="12.75" customHeight="1">
      <c r="A24" s="50"/>
      <c r="B24" s="61" t="s">
        <v>6</v>
      </c>
      <c r="C24" s="62"/>
      <c r="D24" s="62"/>
      <c r="E24" s="63"/>
      <c r="F24" s="58" t="s">
        <v>46</v>
      </c>
      <c r="G24" s="59"/>
      <c r="H24" s="59"/>
      <c r="I24" s="59"/>
      <c r="J24" s="60"/>
      <c r="K24" s="86">
        <f>SUM(H25*6000)</f>
        <v>0</v>
      </c>
      <c r="L24" s="87"/>
      <c r="M24" s="54" t="s">
        <v>10</v>
      </c>
      <c r="N24" s="86">
        <f>SUM(K24*1.1)</f>
        <v>0</v>
      </c>
      <c r="O24" s="87"/>
      <c r="P24" s="54" t="s">
        <v>10</v>
      </c>
      <c r="Q24" s="86">
        <f>SUM(N24*E13)</f>
        <v>0</v>
      </c>
      <c r="R24" s="87"/>
      <c r="S24" s="54" t="s">
        <v>7</v>
      </c>
      <c r="T24" s="37" t="s">
        <v>34</v>
      </c>
      <c r="U24" s="27" t="s">
        <v>100</v>
      </c>
    </row>
    <row r="25" spans="1:21" ht="12.75" customHeight="1">
      <c r="A25" s="50"/>
      <c r="B25" s="64"/>
      <c r="C25" s="65"/>
      <c r="D25" s="65"/>
      <c r="E25" s="66"/>
      <c r="F25" s="100" t="s">
        <v>43</v>
      </c>
      <c r="G25" s="101"/>
      <c r="H25" s="40"/>
      <c r="I25" s="40"/>
      <c r="J25" s="11" t="s">
        <v>31</v>
      </c>
      <c r="K25" s="88"/>
      <c r="L25" s="89"/>
      <c r="M25" s="55"/>
      <c r="N25" s="88"/>
      <c r="O25" s="89"/>
      <c r="P25" s="55"/>
      <c r="Q25" s="88"/>
      <c r="R25" s="89"/>
      <c r="S25" s="55"/>
      <c r="T25" s="37"/>
      <c r="U25" s="28"/>
    </row>
    <row r="26" spans="1:21" ht="12.75" customHeight="1">
      <c r="A26" s="50"/>
      <c r="B26" s="64"/>
      <c r="C26" s="65"/>
      <c r="D26" s="65"/>
      <c r="E26" s="66"/>
      <c r="F26" s="95" t="s">
        <v>12</v>
      </c>
      <c r="G26" s="96"/>
      <c r="H26" s="96"/>
      <c r="I26" s="96"/>
      <c r="J26" s="97"/>
      <c r="K26" s="90"/>
      <c r="L26" s="91"/>
      <c r="M26" s="56"/>
      <c r="N26" s="90"/>
      <c r="O26" s="91"/>
      <c r="P26" s="56"/>
      <c r="Q26" s="90"/>
      <c r="R26" s="91"/>
      <c r="S26" s="56"/>
      <c r="T26" s="38"/>
      <c r="U26" s="28"/>
    </row>
    <row r="27" spans="1:21" ht="12.75" customHeight="1">
      <c r="A27" s="50"/>
      <c r="B27" s="64"/>
      <c r="C27" s="65"/>
      <c r="D27" s="65"/>
      <c r="E27" s="66"/>
      <c r="F27" s="70" t="s">
        <v>29</v>
      </c>
      <c r="G27" s="71"/>
      <c r="H27" s="71"/>
      <c r="I27" s="71"/>
      <c r="J27" s="72"/>
      <c r="K27" s="127" t="s">
        <v>29</v>
      </c>
      <c r="L27" s="128"/>
      <c r="M27" s="129"/>
      <c r="N27" s="127" t="s">
        <v>29</v>
      </c>
      <c r="O27" s="128"/>
      <c r="P27" s="129"/>
      <c r="Q27" s="110" t="s">
        <v>93</v>
      </c>
      <c r="R27" s="111"/>
      <c r="S27" s="112"/>
      <c r="T27" s="33" t="s">
        <v>34</v>
      </c>
      <c r="U27" s="28"/>
    </row>
    <row r="28" spans="1:21" ht="12.75" customHeight="1">
      <c r="A28" s="50"/>
      <c r="B28" s="64"/>
      <c r="C28" s="65"/>
      <c r="D28" s="65"/>
      <c r="E28" s="66"/>
      <c r="F28" s="70"/>
      <c r="G28" s="71"/>
      <c r="H28" s="71"/>
      <c r="I28" s="71"/>
      <c r="J28" s="72"/>
      <c r="K28" s="110"/>
      <c r="L28" s="111"/>
      <c r="M28" s="112"/>
      <c r="N28" s="110"/>
      <c r="O28" s="111"/>
      <c r="P28" s="112"/>
      <c r="Q28" s="110"/>
      <c r="R28" s="111"/>
      <c r="S28" s="112"/>
      <c r="T28" s="37"/>
      <c r="U28" s="28"/>
    </row>
    <row r="29" spans="1:21" ht="12.75" customHeight="1">
      <c r="A29" s="50"/>
      <c r="B29" s="67"/>
      <c r="C29" s="68"/>
      <c r="D29" s="68"/>
      <c r="E29" s="69"/>
      <c r="F29" s="73"/>
      <c r="G29" s="74"/>
      <c r="H29" s="74"/>
      <c r="I29" s="74"/>
      <c r="J29" s="75"/>
      <c r="K29" s="113"/>
      <c r="L29" s="114"/>
      <c r="M29" s="115"/>
      <c r="N29" s="113"/>
      <c r="O29" s="114"/>
      <c r="P29" s="115"/>
      <c r="Q29" s="113"/>
      <c r="R29" s="114"/>
      <c r="S29" s="115"/>
      <c r="T29" s="37"/>
      <c r="U29" s="28"/>
    </row>
    <row r="30" spans="1:21" ht="12.75" customHeight="1">
      <c r="A30" s="50"/>
      <c r="B30" s="157" t="s">
        <v>104</v>
      </c>
      <c r="C30" s="158"/>
      <c r="D30" s="158"/>
      <c r="E30" s="159"/>
      <c r="F30" s="58" t="s">
        <v>46</v>
      </c>
      <c r="G30" s="59"/>
      <c r="H30" s="59"/>
      <c r="I30" s="59"/>
      <c r="J30" s="60"/>
      <c r="K30" s="86">
        <f>SUM(H31*1000)</f>
        <v>0</v>
      </c>
      <c r="L30" s="87"/>
      <c r="M30" s="54" t="s">
        <v>10</v>
      </c>
      <c r="N30" s="86">
        <f>SUM(K30*1.1)</f>
        <v>0</v>
      </c>
      <c r="O30" s="87"/>
      <c r="P30" s="54" t="s">
        <v>10</v>
      </c>
      <c r="Q30" s="86">
        <f>SUM(N30*E13)+SUM(N33*E13)</f>
        <v>0</v>
      </c>
      <c r="R30" s="87"/>
      <c r="S30" s="51" t="s">
        <v>8</v>
      </c>
      <c r="T30" s="31" t="s">
        <v>34</v>
      </c>
      <c r="U30" s="28"/>
    </row>
    <row r="31" spans="1:21" ht="12.75" customHeight="1">
      <c r="A31" s="50"/>
      <c r="B31" s="160"/>
      <c r="C31" s="161"/>
      <c r="D31" s="161"/>
      <c r="E31" s="162"/>
      <c r="F31" s="100" t="s">
        <v>43</v>
      </c>
      <c r="G31" s="101"/>
      <c r="H31" s="40"/>
      <c r="I31" s="40"/>
      <c r="J31" s="11" t="s">
        <v>26</v>
      </c>
      <c r="K31" s="88"/>
      <c r="L31" s="89"/>
      <c r="M31" s="55"/>
      <c r="N31" s="88"/>
      <c r="O31" s="89"/>
      <c r="P31" s="55"/>
      <c r="Q31" s="88"/>
      <c r="R31" s="89"/>
      <c r="S31" s="52"/>
      <c r="T31" s="32"/>
      <c r="U31" s="28"/>
    </row>
    <row r="32" spans="1:21" ht="12.75" customHeight="1">
      <c r="A32" s="50"/>
      <c r="B32" s="160"/>
      <c r="C32" s="161"/>
      <c r="D32" s="161"/>
      <c r="E32" s="162"/>
      <c r="F32" s="95" t="s">
        <v>27</v>
      </c>
      <c r="G32" s="96"/>
      <c r="H32" s="96"/>
      <c r="I32" s="96"/>
      <c r="J32" s="97"/>
      <c r="K32" s="90"/>
      <c r="L32" s="91"/>
      <c r="M32" s="56"/>
      <c r="N32" s="90"/>
      <c r="O32" s="91"/>
      <c r="P32" s="56"/>
      <c r="Q32" s="88"/>
      <c r="R32" s="89"/>
      <c r="S32" s="52"/>
      <c r="T32" s="32"/>
      <c r="U32" s="28"/>
    </row>
    <row r="33" spans="1:21" ht="12.75" customHeight="1">
      <c r="A33" s="50"/>
      <c r="B33" s="160"/>
      <c r="C33" s="161"/>
      <c r="D33" s="161"/>
      <c r="E33" s="162"/>
      <c r="F33" s="70" t="s">
        <v>46</v>
      </c>
      <c r="G33" s="71"/>
      <c r="H33" s="71"/>
      <c r="I33" s="71"/>
      <c r="J33" s="72"/>
      <c r="K33" s="88">
        <f>SUM(H34*1000)</f>
        <v>0</v>
      </c>
      <c r="L33" s="89"/>
      <c r="M33" s="55" t="s">
        <v>10</v>
      </c>
      <c r="N33" s="88">
        <f>SUM(K33*1.1)</f>
        <v>0</v>
      </c>
      <c r="O33" s="89"/>
      <c r="P33" s="55" t="s">
        <v>10</v>
      </c>
      <c r="Q33" s="88"/>
      <c r="R33" s="89"/>
      <c r="S33" s="52"/>
      <c r="T33" s="32"/>
      <c r="U33" s="28"/>
    </row>
    <row r="34" spans="1:21" ht="12.75" customHeight="1">
      <c r="A34" s="50"/>
      <c r="B34" s="160"/>
      <c r="C34" s="161"/>
      <c r="D34" s="161"/>
      <c r="E34" s="162"/>
      <c r="F34" s="100" t="s">
        <v>43</v>
      </c>
      <c r="G34" s="101"/>
      <c r="H34" s="40"/>
      <c r="I34" s="40"/>
      <c r="J34" s="11" t="s">
        <v>26</v>
      </c>
      <c r="K34" s="88"/>
      <c r="L34" s="89"/>
      <c r="M34" s="55"/>
      <c r="N34" s="88"/>
      <c r="O34" s="89"/>
      <c r="P34" s="55"/>
      <c r="Q34" s="88"/>
      <c r="R34" s="89"/>
      <c r="S34" s="52"/>
      <c r="T34" s="32"/>
      <c r="U34" s="28"/>
    </row>
    <row r="35" spans="1:21" ht="12.75" customHeight="1">
      <c r="A35" s="50"/>
      <c r="B35" s="163"/>
      <c r="C35" s="164"/>
      <c r="D35" s="164"/>
      <c r="E35" s="165"/>
      <c r="F35" s="107" t="s">
        <v>27</v>
      </c>
      <c r="G35" s="108"/>
      <c r="H35" s="108"/>
      <c r="I35" s="108"/>
      <c r="J35" s="109"/>
      <c r="K35" s="119"/>
      <c r="L35" s="120"/>
      <c r="M35" s="57"/>
      <c r="N35" s="119"/>
      <c r="O35" s="120"/>
      <c r="P35" s="57"/>
      <c r="Q35" s="119"/>
      <c r="R35" s="120"/>
      <c r="S35" s="53"/>
      <c r="T35" s="33"/>
      <c r="U35" s="28"/>
    </row>
    <row r="36" spans="1:21" ht="12.75" customHeight="1">
      <c r="A36" s="50"/>
      <c r="B36" s="78" t="s">
        <v>54</v>
      </c>
      <c r="C36" s="78"/>
      <c r="D36" s="78"/>
      <c r="E36" s="78"/>
      <c r="F36" s="105" t="s">
        <v>50</v>
      </c>
      <c r="G36" s="106"/>
      <c r="H36" s="106"/>
      <c r="I36" s="106"/>
      <c r="J36" s="106"/>
      <c r="K36" s="79" t="s">
        <v>50</v>
      </c>
      <c r="L36" s="79"/>
      <c r="M36" s="79"/>
      <c r="N36" s="79" t="s">
        <v>50</v>
      </c>
      <c r="O36" s="79"/>
      <c r="P36" s="79"/>
      <c r="Q36" s="41" t="s">
        <v>51</v>
      </c>
      <c r="R36" s="42"/>
      <c r="S36" s="76" t="s">
        <v>55</v>
      </c>
      <c r="T36" s="37" t="s">
        <v>34</v>
      </c>
      <c r="U36" s="28"/>
    </row>
    <row r="37" spans="1:21" ht="12.75" customHeight="1">
      <c r="A37" s="50"/>
      <c r="B37" s="78"/>
      <c r="C37" s="78"/>
      <c r="D37" s="78"/>
      <c r="E37" s="78"/>
      <c r="F37" s="106"/>
      <c r="G37" s="106"/>
      <c r="H37" s="106"/>
      <c r="I37" s="106"/>
      <c r="J37" s="106"/>
      <c r="K37" s="79"/>
      <c r="L37" s="79"/>
      <c r="M37" s="79"/>
      <c r="N37" s="79"/>
      <c r="O37" s="79"/>
      <c r="P37" s="79"/>
      <c r="Q37" s="43"/>
      <c r="R37" s="44"/>
      <c r="S37" s="55"/>
      <c r="T37" s="37"/>
      <c r="U37" s="28"/>
    </row>
    <row r="38" spans="1:21" ht="12.75" customHeight="1">
      <c r="A38" s="50"/>
      <c r="B38" s="78"/>
      <c r="C38" s="78"/>
      <c r="D38" s="78"/>
      <c r="E38" s="78"/>
      <c r="F38" s="106"/>
      <c r="G38" s="106"/>
      <c r="H38" s="106"/>
      <c r="I38" s="106"/>
      <c r="J38" s="106"/>
      <c r="K38" s="79"/>
      <c r="L38" s="79"/>
      <c r="M38" s="79"/>
      <c r="N38" s="79"/>
      <c r="O38" s="79"/>
      <c r="P38" s="79"/>
      <c r="Q38" s="45"/>
      <c r="R38" s="46"/>
      <c r="S38" s="57"/>
      <c r="T38" s="37"/>
      <c r="U38" s="29"/>
    </row>
    <row r="39" spans="1:21" ht="12.75" customHeight="1">
      <c r="A39" s="50"/>
      <c r="B39" s="77" t="s">
        <v>101</v>
      </c>
      <c r="C39" s="78"/>
      <c r="D39" s="78"/>
      <c r="E39" s="78"/>
      <c r="F39" s="83" t="s">
        <v>42</v>
      </c>
      <c r="G39" s="84"/>
      <c r="H39" s="84"/>
      <c r="I39" s="84"/>
      <c r="J39" s="85"/>
      <c r="K39" s="86">
        <f>SUM(H41*10000)</f>
        <v>0</v>
      </c>
      <c r="L39" s="87"/>
      <c r="M39" s="54" t="s">
        <v>10</v>
      </c>
      <c r="N39" s="79" t="s">
        <v>29</v>
      </c>
      <c r="O39" s="79"/>
      <c r="P39" s="79"/>
      <c r="Q39" s="86">
        <f>SUM(K39*E13)</f>
        <v>0</v>
      </c>
      <c r="R39" s="87"/>
      <c r="S39" s="76" t="s">
        <v>85</v>
      </c>
      <c r="T39" s="37" t="s">
        <v>35</v>
      </c>
      <c r="U39" s="25" t="s">
        <v>73</v>
      </c>
    </row>
    <row r="40" spans="1:21" ht="12.75" customHeight="1">
      <c r="A40" s="50"/>
      <c r="B40" s="78"/>
      <c r="C40" s="78"/>
      <c r="D40" s="78"/>
      <c r="E40" s="78"/>
      <c r="F40" s="80" t="s">
        <v>14</v>
      </c>
      <c r="G40" s="81"/>
      <c r="H40" s="81"/>
      <c r="I40" s="81"/>
      <c r="J40" s="82"/>
      <c r="K40" s="88"/>
      <c r="L40" s="89"/>
      <c r="M40" s="55"/>
      <c r="N40" s="79"/>
      <c r="O40" s="79"/>
      <c r="P40" s="79"/>
      <c r="Q40" s="88"/>
      <c r="R40" s="89"/>
      <c r="S40" s="55"/>
      <c r="T40" s="37"/>
      <c r="U40" s="25"/>
    </row>
    <row r="41" spans="1:21" ht="12.75" customHeight="1">
      <c r="A41" s="50"/>
      <c r="B41" s="78"/>
      <c r="C41" s="78"/>
      <c r="D41" s="78"/>
      <c r="E41" s="78"/>
      <c r="F41" s="183" t="s">
        <v>41</v>
      </c>
      <c r="G41" s="184"/>
      <c r="H41" s="40"/>
      <c r="I41" s="40"/>
      <c r="J41" s="11" t="s">
        <v>13</v>
      </c>
      <c r="K41" s="119"/>
      <c r="L41" s="120"/>
      <c r="M41" s="57"/>
      <c r="N41" s="79"/>
      <c r="O41" s="79"/>
      <c r="P41" s="79"/>
      <c r="Q41" s="119"/>
      <c r="R41" s="120"/>
      <c r="S41" s="57"/>
      <c r="T41" s="37"/>
      <c r="U41" s="25"/>
    </row>
    <row r="42" spans="1:21" ht="17.45" customHeight="1">
      <c r="A42" s="50"/>
      <c r="B42" s="77" t="s">
        <v>28</v>
      </c>
      <c r="C42" s="78"/>
      <c r="D42" s="78"/>
      <c r="E42" s="78"/>
      <c r="F42" s="15" t="s">
        <v>65</v>
      </c>
      <c r="G42" s="12"/>
      <c r="H42" s="12"/>
      <c r="I42" s="12"/>
      <c r="J42" s="13"/>
      <c r="K42" s="79" t="s">
        <v>47</v>
      </c>
      <c r="L42" s="79"/>
      <c r="M42" s="79"/>
      <c r="N42" s="79" t="s">
        <v>29</v>
      </c>
      <c r="O42" s="79"/>
      <c r="P42" s="79"/>
      <c r="Q42" s="86">
        <f>SUM(G43)*0.2</f>
        <v>0</v>
      </c>
      <c r="R42" s="87"/>
      <c r="S42" s="51" t="s">
        <v>9</v>
      </c>
      <c r="T42" s="37" t="s">
        <v>36</v>
      </c>
      <c r="U42" s="25" t="s">
        <v>74</v>
      </c>
    </row>
    <row r="43" spans="1:21" ht="9.6" customHeight="1">
      <c r="A43" s="50"/>
      <c r="B43" s="78"/>
      <c r="C43" s="78"/>
      <c r="D43" s="78"/>
      <c r="E43" s="78"/>
      <c r="F43" s="146" t="s">
        <v>25</v>
      </c>
      <c r="G43" s="89">
        <f>SUM(Q21:R41)</f>
        <v>0</v>
      </c>
      <c r="H43" s="166"/>
      <c r="I43" s="133" t="s">
        <v>39</v>
      </c>
      <c r="J43" s="52"/>
      <c r="K43" s="79"/>
      <c r="L43" s="79"/>
      <c r="M43" s="79"/>
      <c r="N43" s="79"/>
      <c r="O43" s="79"/>
      <c r="P43" s="79"/>
      <c r="Q43" s="88"/>
      <c r="R43" s="89"/>
      <c r="S43" s="52"/>
      <c r="T43" s="37"/>
      <c r="U43" s="25"/>
    </row>
    <row r="44" spans="1:21" ht="9.6" customHeight="1">
      <c r="A44" s="50"/>
      <c r="B44" s="78"/>
      <c r="C44" s="78"/>
      <c r="D44" s="78"/>
      <c r="E44" s="78"/>
      <c r="F44" s="147"/>
      <c r="G44" s="167"/>
      <c r="H44" s="167"/>
      <c r="I44" s="134"/>
      <c r="J44" s="53"/>
      <c r="K44" s="79"/>
      <c r="L44" s="79"/>
      <c r="M44" s="79"/>
      <c r="N44" s="79"/>
      <c r="O44" s="79"/>
      <c r="P44" s="79"/>
      <c r="Q44" s="119"/>
      <c r="R44" s="120"/>
      <c r="S44" s="53"/>
      <c r="T44" s="37"/>
      <c r="U44" s="25"/>
    </row>
    <row r="45" spans="1:21" ht="11.25" customHeight="1">
      <c r="A45" s="148" t="s">
        <v>11</v>
      </c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50"/>
      <c r="Q45" s="121">
        <f>SUM(Q21:R44)</f>
        <v>0</v>
      </c>
      <c r="R45" s="122"/>
      <c r="S45" s="116" t="s">
        <v>16</v>
      </c>
      <c r="T45" s="37" t="s">
        <v>36</v>
      </c>
      <c r="U45" s="27" t="s">
        <v>29</v>
      </c>
    </row>
    <row r="46" spans="1:21" ht="10.9" customHeight="1">
      <c r="A46" s="148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50"/>
      <c r="Q46" s="123"/>
      <c r="R46" s="124"/>
      <c r="S46" s="117"/>
      <c r="T46" s="37"/>
      <c r="U46" s="28"/>
    </row>
    <row r="47" spans="1:21" ht="12" customHeight="1">
      <c r="A47" s="151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3"/>
      <c r="Q47" s="125"/>
      <c r="R47" s="126"/>
      <c r="S47" s="118"/>
      <c r="T47" s="37"/>
      <c r="U47" s="29"/>
    </row>
    <row r="48" spans="1:21" ht="17.45" customHeight="1">
      <c r="A48" s="130" t="s">
        <v>18</v>
      </c>
      <c r="B48" s="130"/>
      <c r="C48" s="130"/>
      <c r="D48" s="130"/>
      <c r="E48" s="130"/>
      <c r="F48" s="154" t="s">
        <v>38</v>
      </c>
      <c r="G48" s="155"/>
      <c r="H48" s="155"/>
      <c r="I48" s="155"/>
      <c r="J48" s="156"/>
      <c r="K48" s="79" t="s">
        <v>29</v>
      </c>
      <c r="L48" s="79"/>
      <c r="M48" s="79"/>
      <c r="N48" s="79" t="s">
        <v>29</v>
      </c>
      <c r="O48" s="79"/>
      <c r="P48" s="79"/>
      <c r="Q48" s="86">
        <f>SUM(G49*0.3)</f>
        <v>0</v>
      </c>
      <c r="R48" s="87"/>
      <c r="S48" s="54" t="s">
        <v>17</v>
      </c>
      <c r="T48" s="37" t="s">
        <v>36</v>
      </c>
      <c r="U48" s="25" t="s">
        <v>74</v>
      </c>
    </row>
    <row r="49" spans="1:21" ht="9.6" customHeight="1">
      <c r="A49" s="130"/>
      <c r="B49" s="130"/>
      <c r="C49" s="130"/>
      <c r="D49" s="130"/>
      <c r="E49" s="130"/>
      <c r="F49" s="131" t="s">
        <v>37</v>
      </c>
      <c r="G49" s="89">
        <f>SUM(Q45)</f>
        <v>0</v>
      </c>
      <c r="H49" s="89"/>
      <c r="I49" s="133" t="s">
        <v>15</v>
      </c>
      <c r="J49" s="52"/>
      <c r="K49" s="79"/>
      <c r="L49" s="79"/>
      <c r="M49" s="79"/>
      <c r="N49" s="79"/>
      <c r="O49" s="79"/>
      <c r="P49" s="79"/>
      <c r="Q49" s="88"/>
      <c r="R49" s="89"/>
      <c r="S49" s="55"/>
      <c r="T49" s="37"/>
      <c r="U49" s="25"/>
    </row>
    <row r="50" spans="1:21" ht="9.6" customHeight="1">
      <c r="A50" s="130"/>
      <c r="B50" s="130"/>
      <c r="C50" s="130"/>
      <c r="D50" s="130"/>
      <c r="E50" s="130"/>
      <c r="F50" s="132"/>
      <c r="G50" s="120"/>
      <c r="H50" s="120"/>
      <c r="I50" s="134"/>
      <c r="J50" s="53"/>
      <c r="K50" s="79"/>
      <c r="L50" s="79"/>
      <c r="M50" s="79"/>
      <c r="N50" s="79"/>
      <c r="O50" s="79"/>
      <c r="P50" s="79"/>
      <c r="Q50" s="119"/>
      <c r="R50" s="120"/>
      <c r="S50" s="57"/>
      <c r="T50" s="37"/>
      <c r="U50" s="25"/>
    </row>
    <row r="51" spans="1:21" ht="11.25" customHeight="1">
      <c r="A51" s="135" t="s">
        <v>56</v>
      </c>
      <c r="B51" s="136"/>
      <c r="C51" s="136"/>
      <c r="D51" s="136"/>
      <c r="E51" s="137"/>
      <c r="F51" s="41" t="s">
        <v>66</v>
      </c>
      <c r="G51" s="42"/>
      <c r="H51" s="42"/>
      <c r="I51" s="42"/>
      <c r="J51" s="172"/>
      <c r="K51" s="79" t="s">
        <v>67</v>
      </c>
      <c r="L51" s="79"/>
      <c r="M51" s="79"/>
      <c r="N51" s="79" t="s">
        <v>67</v>
      </c>
      <c r="O51" s="79"/>
      <c r="P51" s="79"/>
      <c r="Q51" s="41" t="s">
        <v>67</v>
      </c>
      <c r="R51" s="42"/>
      <c r="S51" s="54" t="s">
        <v>57</v>
      </c>
      <c r="T51" s="31" t="s">
        <v>53</v>
      </c>
      <c r="U51" s="27" t="s">
        <v>75</v>
      </c>
    </row>
    <row r="52" spans="1:21" ht="11.25" customHeight="1">
      <c r="A52" s="138"/>
      <c r="B52" s="139"/>
      <c r="C52" s="139"/>
      <c r="D52" s="139"/>
      <c r="E52" s="140"/>
      <c r="F52" s="43"/>
      <c r="G52" s="44"/>
      <c r="H52" s="44"/>
      <c r="I52" s="44"/>
      <c r="J52" s="173"/>
      <c r="K52" s="79"/>
      <c r="L52" s="79"/>
      <c r="M52" s="79"/>
      <c r="N52" s="79"/>
      <c r="O52" s="79"/>
      <c r="P52" s="79"/>
      <c r="Q52" s="43"/>
      <c r="R52" s="44"/>
      <c r="S52" s="55"/>
      <c r="T52" s="32"/>
      <c r="U52" s="28"/>
    </row>
    <row r="53" spans="1:21" ht="11.25" customHeight="1">
      <c r="A53" s="141"/>
      <c r="B53" s="142"/>
      <c r="C53" s="142"/>
      <c r="D53" s="142"/>
      <c r="E53" s="143"/>
      <c r="F53" s="45"/>
      <c r="G53" s="46"/>
      <c r="H53" s="46"/>
      <c r="I53" s="46"/>
      <c r="J53" s="174"/>
      <c r="K53" s="79"/>
      <c r="L53" s="79"/>
      <c r="M53" s="79"/>
      <c r="N53" s="79"/>
      <c r="O53" s="79"/>
      <c r="P53" s="79"/>
      <c r="Q53" s="45"/>
      <c r="R53" s="46"/>
      <c r="S53" s="57"/>
      <c r="T53" s="33"/>
      <c r="U53" s="29"/>
    </row>
    <row r="54" spans="1:21" ht="11.25" customHeight="1">
      <c r="A54" s="135" t="s">
        <v>58</v>
      </c>
      <c r="B54" s="136"/>
      <c r="C54" s="136"/>
      <c r="D54" s="136"/>
      <c r="E54" s="137"/>
      <c r="F54" s="41" t="s">
        <v>29</v>
      </c>
      <c r="G54" s="42"/>
      <c r="H54" s="42"/>
      <c r="I54" s="42"/>
      <c r="J54" s="172"/>
      <c r="K54" s="144" t="s">
        <v>29</v>
      </c>
      <c r="L54" s="145"/>
      <c r="M54" s="51"/>
      <c r="N54" s="144" t="s">
        <v>29</v>
      </c>
      <c r="O54" s="145"/>
      <c r="P54" s="51"/>
      <c r="Q54" s="175" t="s">
        <v>29</v>
      </c>
      <c r="R54" s="176"/>
      <c r="S54" s="54" t="s">
        <v>59</v>
      </c>
      <c r="T54" s="31" t="s">
        <v>53</v>
      </c>
      <c r="U54" s="27" t="s">
        <v>76</v>
      </c>
    </row>
    <row r="55" spans="1:21" ht="11.25" customHeight="1">
      <c r="A55" s="138"/>
      <c r="B55" s="139"/>
      <c r="C55" s="139"/>
      <c r="D55" s="139"/>
      <c r="E55" s="140"/>
      <c r="F55" s="43"/>
      <c r="G55" s="44"/>
      <c r="H55" s="44"/>
      <c r="I55" s="44"/>
      <c r="J55" s="173"/>
      <c r="K55" s="146"/>
      <c r="L55" s="133"/>
      <c r="M55" s="52"/>
      <c r="N55" s="146"/>
      <c r="O55" s="133"/>
      <c r="P55" s="52"/>
      <c r="Q55" s="110"/>
      <c r="R55" s="111"/>
      <c r="S55" s="55"/>
      <c r="T55" s="32"/>
      <c r="U55" s="28"/>
    </row>
    <row r="56" spans="1:21" ht="11.25" customHeight="1">
      <c r="A56" s="141"/>
      <c r="B56" s="142"/>
      <c r="C56" s="142"/>
      <c r="D56" s="142"/>
      <c r="E56" s="143"/>
      <c r="F56" s="45"/>
      <c r="G56" s="46"/>
      <c r="H56" s="46"/>
      <c r="I56" s="46"/>
      <c r="J56" s="174"/>
      <c r="K56" s="147"/>
      <c r="L56" s="134"/>
      <c r="M56" s="53"/>
      <c r="N56" s="147"/>
      <c r="O56" s="134"/>
      <c r="P56" s="53"/>
      <c r="Q56" s="113"/>
      <c r="R56" s="114"/>
      <c r="S56" s="57"/>
      <c r="T56" s="33"/>
      <c r="U56" s="29"/>
    </row>
    <row r="57" spans="1:21" ht="11.25" customHeight="1">
      <c r="A57" s="135" t="s">
        <v>60</v>
      </c>
      <c r="B57" s="136"/>
      <c r="C57" s="136"/>
      <c r="D57" s="136"/>
      <c r="E57" s="137"/>
      <c r="F57" s="41" t="s">
        <v>29</v>
      </c>
      <c r="G57" s="42"/>
      <c r="H57" s="42"/>
      <c r="I57" s="42"/>
      <c r="J57" s="172"/>
      <c r="K57" s="79" t="s">
        <v>29</v>
      </c>
      <c r="L57" s="79"/>
      <c r="M57" s="79"/>
      <c r="N57" s="175" t="s">
        <v>66</v>
      </c>
      <c r="O57" s="176"/>
      <c r="P57" s="177"/>
      <c r="Q57" s="175" t="str">
        <f t="shared" ref="Q57" si="0">N57</f>
        <v>―</v>
      </c>
      <c r="R57" s="176"/>
      <c r="S57" s="54" t="s">
        <v>61</v>
      </c>
      <c r="T57" s="37" t="s">
        <v>53</v>
      </c>
      <c r="U57" s="25" t="s">
        <v>74</v>
      </c>
    </row>
    <row r="58" spans="1:21" ht="11.25" customHeight="1">
      <c r="A58" s="138"/>
      <c r="B58" s="139"/>
      <c r="C58" s="139"/>
      <c r="D58" s="139"/>
      <c r="E58" s="140"/>
      <c r="F58" s="43"/>
      <c r="G58" s="44"/>
      <c r="H58" s="44"/>
      <c r="I58" s="44"/>
      <c r="J58" s="173"/>
      <c r="K58" s="79"/>
      <c r="L58" s="79"/>
      <c r="M58" s="79"/>
      <c r="N58" s="110"/>
      <c r="O58" s="111"/>
      <c r="P58" s="112"/>
      <c r="Q58" s="110"/>
      <c r="R58" s="111"/>
      <c r="S58" s="55"/>
      <c r="T58" s="37"/>
      <c r="U58" s="25"/>
    </row>
    <row r="59" spans="1:21" ht="11.25" customHeight="1">
      <c r="A59" s="178" t="s">
        <v>78</v>
      </c>
      <c r="B59" s="179"/>
      <c r="C59" s="179"/>
      <c r="D59" s="179"/>
      <c r="E59" s="180"/>
      <c r="F59" s="45"/>
      <c r="G59" s="46"/>
      <c r="H59" s="46"/>
      <c r="I59" s="46"/>
      <c r="J59" s="174"/>
      <c r="K59" s="79"/>
      <c r="L59" s="79"/>
      <c r="M59" s="79"/>
      <c r="N59" s="113"/>
      <c r="O59" s="114"/>
      <c r="P59" s="115"/>
      <c r="Q59" s="113"/>
      <c r="R59" s="114"/>
      <c r="S59" s="57"/>
      <c r="T59" s="37"/>
      <c r="U59" s="25"/>
    </row>
    <row r="60" spans="1:21" ht="11.25" customHeight="1">
      <c r="A60" s="135" t="s">
        <v>102</v>
      </c>
      <c r="B60" s="136"/>
      <c r="C60" s="136"/>
      <c r="D60" s="136"/>
      <c r="E60" s="137"/>
      <c r="F60" s="41" t="s">
        <v>29</v>
      </c>
      <c r="G60" s="42"/>
      <c r="H60" s="42"/>
      <c r="I60" s="42"/>
      <c r="J60" s="172"/>
      <c r="K60" s="79" t="s">
        <v>29</v>
      </c>
      <c r="L60" s="79"/>
      <c r="M60" s="79"/>
      <c r="N60" s="175" t="s">
        <v>66</v>
      </c>
      <c r="O60" s="176"/>
      <c r="P60" s="177"/>
      <c r="Q60" s="175" t="str">
        <f t="shared" ref="Q60" si="1">N60</f>
        <v>―</v>
      </c>
      <c r="R60" s="176"/>
      <c r="S60" s="76" t="s">
        <v>61</v>
      </c>
      <c r="T60" s="37" t="s">
        <v>53</v>
      </c>
      <c r="U60" s="30" t="s">
        <v>88</v>
      </c>
    </row>
    <row r="61" spans="1:21" ht="11.25" customHeight="1">
      <c r="A61" s="138"/>
      <c r="B61" s="139"/>
      <c r="C61" s="139"/>
      <c r="D61" s="139"/>
      <c r="E61" s="140"/>
      <c r="F61" s="43"/>
      <c r="G61" s="44"/>
      <c r="H61" s="44"/>
      <c r="I61" s="44"/>
      <c r="J61" s="173"/>
      <c r="K61" s="79"/>
      <c r="L61" s="79"/>
      <c r="M61" s="79"/>
      <c r="N61" s="110"/>
      <c r="O61" s="111"/>
      <c r="P61" s="112"/>
      <c r="Q61" s="110"/>
      <c r="R61" s="111"/>
      <c r="S61" s="55"/>
      <c r="T61" s="37"/>
      <c r="U61" s="30"/>
    </row>
    <row r="62" spans="1:21" ht="11.25" customHeight="1">
      <c r="A62" s="178" t="s">
        <v>79</v>
      </c>
      <c r="B62" s="179"/>
      <c r="C62" s="179"/>
      <c r="D62" s="179"/>
      <c r="E62" s="180"/>
      <c r="F62" s="45"/>
      <c r="G62" s="46"/>
      <c r="H62" s="46"/>
      <c r="I62" s="46"/>
      <c r="J62" s="174"/>
      <c r="K62" s="79"/>
      <c r="L62" s="79"/>
      <c r="M62" s="79"/>
      <c r="N62" s="113"/>
      <c r="O62" s="114"/>
      <c r="P62" s="115"/>
      <c r="Q62" s="113"/>
      <c r="R62" s="114"/>
      <c r="S62" s="57"/>
      <c r="T62" s="37"/>
      <c r="U62" s="30"/>
    </row>
    <row r="63" spans="1:21" ht="11.25" customHeight="1">
      <c r="A63" s="148" t="s">
        <v>33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50"/>
      <c r="Q63" s="121">
        <f>SUM(Q45:R62)</f>
        <v>0</v>
      </c>
      <c r="R63" s="122"/>
      <c r="S63" s="116" t="s">
        <v>10</v>
      </c>
      <c r="T63" s="37" t="s">
        <v>36</v>
      </c>
      <c r="U63" s="31" t="s">
        <v>29</v>
      </c>
    </row>
    <row r="64" spans="1:21" ht="11.25" customHeight="1">
      <c r="A64" s="148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50"/>
      <c r="Q64" s="123"/>
      <c r="R64" s="124"/>
      <c r="S64" s="117"/>
      <c r="T64" s="37"/>
      <c r="U64" s="32"/>
    </row>
    <row r="65" spans="1:21" ht="11.25" customHeight="1">
      <c r="A65" s="151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  <c r="Q65" s="125"/>
      <c r="R65" s="126"/>
      <c r="S65" s="118"/>
      <c r="T65" s="37"/>
      <c r="U65" s="33"/>
    </row>
    <row r="66" spans="1:21" ht="12.75" customHeight="1">
      <c r="A66" s="130" t="s">
        <v>62</v>
      </c>
      <c r="B66" s="130"/>
      <c r="C66" s="130"/>
      <c r="D66" s="130"/>
      <c r="E66" s="130"/>
      <c r="F66" s="157" t="s">
        <v>63</v>
      </c>
      <c r="G66" s="158"/>
      <c r="H66" s="158"/>
      <c r="I66" s="158"/>
      <c r="J66" s="158"/>
      <c r="K66" s="158"/>
      <c r="L66" s="158"/>
      <c r="M66" s="158"/>
      <c r="N66" s="158"/>
      <c r="O66" s="158"/>
      <c r="P66" s="159"/>
      <c r="Q66" s="155" t="s">
        <v>29</v>
      </c>
      <c r="R66" s="155"/>
      <c r="S66" s="156"/>
      <c r="T66" s="37" t="s">
        <v>36</v>
      </c>
      <c r="U66" s="25" t="s">
        <v>77</v>
      </c>
    </row>
    <row r="67" spans="1:21" ht="12.75" customHeight="1">
      <c r="A67" s="130"/>
      <c r="B67" s="130"/>
      <c r="C67" s="130"/>
      <c r="D67" s="130"/>
      <c r="E67" s="130"/>
      <c r="F67" s="160"/>
      <c r="G67" s="161"/>
      <c r="H67" s="161"/>
      <c r="I67" s="161"/>
      <c r="J67" s="161"/>
      <c r="K67" s="161"/>
      <c r="L67" s="161"/>
      <c r="M67" s="161"/>
      <c r="N67" s="161"/>
      <c r="O67" s="161"/>
      <c r="P67" s="162"/>
      <c r="Q67" s="168"/>
      <c r="R67" s="168"/>
      <c r="S67" s="169"/>
      <c r="T67" s="37"/>
      <c r="U67" s="25"/>
    </row>
    <row r="68" spans="1:21" ht="12.75" customHeight="1">
      <c r="A68" s="130"/>
      <c r="B68" s="130"/>
      <c r="C68" s="130"/>
      <c r="D68" s="130"/>
      <c r="E68" s="130"/>
      <c r="F68" s="163"/>
      <c r="G68" s="164"/>
      <c r="H68" s="164"/>
      <c r="I68" s="164"/>
      <c r="J68" s="164"/>
      <c r="K68" s="164"/>
      <c r="L68" s="164"/>
      <c r="M68" s="164"/>
      <c r="N68" s="164"/>
      <c r="O68" s="164"/>
      <c r="P68" s="165"/>
      <c r="Q68" s="170"/>
      <c r="R68" s="170"/>
      <c r="S68" s="171"/>
      <c r="T68" s="37"/>
      <c r="U68" s="25"/>
    </row>
    <row r="69" spans="1:21" ht="12.75" customHeight="1">
      <c r="A69" s="130" t="s">
        <v>64</v>
      </c>
      <c r="B69" s="130"/>
      <c r="C69" s="130"/>
      <c r="D69" s="130"/>
      <c r="E69" s="130"/>
      <c r="F69" s="157" t="s">
        <v>86</v>
      </c>
      <c r="G69" s="158"/>
      <c r="H69" s="158"/>
      <c r="I69" s="158"/>
      <c r="J69" s="158"/>
      <c r="K69" s="158"/>
      <c r="L69" s="158"/>
      <c r="M69" s="158"/>
      <c r="N69" s="158"/>
      <c r="O69" s="158"/>
      <c r="P69" s="159"/>
      <c r="Q69" s="155" t="s">
        <v>29</v>
      </c>
      <c r="R69" s="155"/>
      <c r="S69" s="156"/>
      <c r="T69" s="37" t="s">
        <v>36</v>
      </c>
      <c r="U69" s="25" t="s">
        <v>89</v>
      </c>
    </row>
    <row r="70" spans="1:21" ht="12.75" customHeight="1">
      <c r="A70" s="130"/>
      <c r="B70" s="130"/>
      <c r="C70" s="130"/>
      <c r="D70" s="130"/>
      <c r="E70" s="130"/>
      <c r="F70" s="160"/>
      <c r="G70" s="161"/>
      <c r="H70" s="161"/>
      <c r="I70" s="161"/>
      <c r="J70" s="161"/>
      <c r="K70" s="161"/>
      <c r="L70" s="161"/>
      <c r="M70" s="161"/>
      <c r="N70" s="161"/>
      <c r="O70" s="161"/>
      <c r="P70" s="162"/>
      <c r="Q70" s="168"/>
      <c r="R70" s="168"/>
      <c r="S70" s="169"/>
      <c r="T70" s="37"/>
      <c r="U70" s="25"/>
    </row>
    <row r="71" spans="1:21" ht="12.75" customHeight="1">
      <c r="A71" s="130"/>
      <c r="B71" s="130"/>
      <c r="C71" s="130"/>
      <c r="D71" s="130"/>
      <c r="E71" s="130"/>
      <c r="F71" s="163"/>
      <c r="G71" s="164"/>
      <c r="H71" s="164"/>
      <c r="I71" s="164"/>
      <c r="J71" s="164"/>
      <c r="K71" s="164"/>
      <c r="L71" s="164"/>
      <c r="M71" s="164"/>
      <c r="N71" s="164"/>
      <c r="O71" s="164"/>
      <c r="P71" s="165"/>
      <c r="Q71" s="170"/>
      <c r="R71" s="170"/>
      <c r="S71" s="171"/>
      <c r="T71" s="37"/>
      <c r="U71" s="25"/>
    </row>
    <row r="72" spans="1:21" s="16" customFormat="1" ht="10.9" customHeight="1">
      <c r="A72" s="16" t="s">
        <v>80</v>
      </c>
    </row>
    <row r="73" spans="1:21" s="16" customFormat="1" ht="10.9" customHeight="1">
      <c r="A73" s="16" t="s">
        <v>81</v>
      </c>
    </row>
    <row r="74" spans="1:21" s="16" customFormat="1" ht="10.9" customHeight="1">
      <c r="A74" s="16" t="s">
        <v>82</v>
      </c>
    </row>
    <row r="75" spans="1:21" s="16" customFormat="1" ht="10.9" customHeight="1">
      <c r="A75" s="16" t="s">
        <v>83</v>
      </c>
    </row>
    <row r="76" spans="1:21" s="16" customFormat="1" ht="10.9" customHeight="1">
      <c r="A76" s="16" t="s">
        <v>84</v>
      </c>
    </row>
    <row r="77" spans="1:21" s="22" customFormat="1" ht="10.9" customHeight="1">
      <c r="A77" s="16" t="s">
        <v>105</v>
      </c>
    </row>
    <row r="78" spans="1:21" ht="10.9" customHeight="1">
      <c r="S78" s="1"/>
      <c r="U78" s="17" t="s">
        <v>69</v>
      </c>
    </row>
    <row r="79" spans="1:21" ht="10.9" customHeight="1">
      <c r="S79" s="1"/>
      <c r="U79" s="17" t="s">
        <v>70</v>
      </c>
    </row>
    <row r="80" spans="1:21" ht="10.9" customHeight="1">
      <c r="S80" s="1"/>
      <c r="U80" s="17" t="s">
        <v>91</v>
      </c>
    </row>
    <row r="81" spans="21:21" ht="10.9" customHeight="1">
      <c r="U81" s="17" t="s">
        <v>92</v>
      </c>
    </row>
  </sheetData>
  <mergeCells count="164">
    <mergeCell ref="F54:J56"/>
    <mergeCell ref="B36:E38"/>
    <mergeCell ref="F36:J38"/>
    <mergeCell ref="K36:M38"/>
    <mergeCell ref="N36:P38"/>
    <mergeCell ref="F43:F44"/>
    <mergeCell ref="T51:T53"/>
    <mergeCell ref="Q51:R53"/>
    <mergeCell ref="S51:S53"/>
    <mergeCell ref="F41:G41"/>
    <mergeCell ref="H41:I41"/>
    <mergeCell ref="T48:T50"/>
    <mergeCell ref="S36:S38"/>
    <mergeCell ref="T36:T38"/>
    <mergeCell ref="K57:M59"/>
    <mergeCell ref="A60:E61"/>
    <mergeCell ref="F57:J59"/>
    <mergeCell ref="N57:P59"/>
    <mergeCell ref="N60:P62"/>
    <mergeCell ref="F60:J62"/>
    <mergeCell ref="Q57:R59"/>
    <mergeCell ref="S57:S59"/>
    <mergeCell ref="T57:T59"/>
    <mergeCell ref="A59:E59"/>
    <mergeCell ref="Q60:R62"/>
    <mergeCell ref="S60:S62"/>
    <mergeCell ref="T60:T62"/>
    <mergeCell ref="A62:E62"/>
    <mergeCell ref="K60:M62"/>
    <mergeCell ref="A57:E58"/>
    <mergeCell ref="Q54:R56"/>
    <mergeCell ref="S54:S56"/>
    <mergeCell ref="T54:T56"/>
    <mergeCell ref="A51:E53"/>
    <mergeCell ref="K51:M53"/>
    <mergeCell ref="N51:P53"/>
    <mergeCell ref="F51:J53"/>
    <mergeCell ref="T69:T71"/>
    <mergeCell ref="A63:P65"/>
    <mergeCell ref="Q63:R65"/>
    <mergeCell ref="S63:S65"/>
    <mergeCell ref="T63:T65"/>
    <mergeCell ref="A66:E68"/>
    <mergeCell ref="T66:T68"/>
    <mergeCell ref="A69:E71"/>
    <mergeCell ref="Q66:S68"/>
    <mergeCell ref="Q69:S71"/>
    <mergeCell ref="F66:P68"/>
    <mergeCell ref="F69:P71"/>
    <mergeCell ref="P33:P35"/>
    <mergeCell ref="K33:L35"/>
    <mergeCell ref="F18:J20"/>
    <mergeCell ref="A48:E50"/>
    <mergeCell ref="F49:F50"/>
    <mergeCell ref="I49:J50"/>
    <mergeCell ref="A54:E56"/>
    <mergeCell ref="K54:M56"/>
    <mergeCell ref="N54:P56"/>
    <mergeCell ref="A45:P47"/>
    <mergeCell ref="K18:M20"/>
    <mergeCell ref="N21:P23"/>
    <mergeCell ref="K21:M23"/>
    <mergeCell ref="G49:H50"/>
    <mergeCell ref="F48:J48"/>
    <mergeCell ref="B30:E35"/>
    <mergeCell ref="F33:J33"/>
    <mergeCell ref="K39:L41"/>
    <mergeCell ref="M39:M41"/>
    <mergeCell ref="G43:H44"/>
    <mergeCell ref="F34:G34"/>
    <mergeCell ref="H34:I34"/>
    <mergeCell ref="I43:J44"/>
    <mergeCell ref="F31:G31"/>
    <mergeCell ref="H31:I31"/>
    <mergeCell ref="F32:J32"/>
    <mergeCell ref="F35:J35"/>
    <mergeCell ref="T30:T35"/>
    <mergeCell ref="T27:T29"/>
    <mergeCell ref="K48:M50"/>
    <mergeCell ref="N48:P50"/>
    <mergeCell ref="K30:L32"/>
    <mergeCell ref="Q27:S29"/>
    <mergeCell ref="S30:S35"/>
    <mergeCell ref="S45:S47"/>
    <mergeCell ref="S48:S50"/>
    <mergeCell ref="Q48:R50"/>
    <mergeCell ref="Q39:R41"/>
    <mergeCell ref="Q42:R44"/>
    <mergeCell ref="Q45:R47"/>
    <mergeCell ref="K27:M29"/>
    <mergeCell ref="N27:P29"/>
    <mergeCell ref="Q30:R35"/>
    <mergeCell ref="N30:O32"/>
    <mergeCell ref="P30:P32"/>
    <mergeCell ref="G1:M2"/>
    <mergeCell ref="K24:L26"/>
    <mergeCell ref="M24:M26"/>
    <mergeCell ref="P24:P26"/>
    <mergeCell ref="N24:O26"/>
    <mergeCell ref="F24:J24"/>
    <mergeCell ref="F26:J26"/>
    <mergeCell ref="Q18:S20"/>
    <mergeCell ref="G10:L11"/>
    <mergeCell ref="F25:G25"/>
    <mergeCell ref="A10:F11"/>
    <mergeCell ref="E13:H13"/>
    <mergeCell ref="B13:D13"/>
    <mergeCell ref="B21:E23"/>
    <mergeCell ref="F21:J23"/>
    <mergeCell ref="E15:M15"/>
    <mergeCell ref="E16:M16"/>
    <mergeCell ref="B15:D15"/>
    <mergeCell ref="B16:D16"/>
    <mergeCell ref="S6:U6"/>
    <mergeCell ref="S7:U7"/>
    <mergeCell ref="S8:U8"/>
    <mergeCell ref="S1:U1"/>
    <mergeCell ref="H25:I25"/>
    <mergeCell ref="Q21:R23"/>
    <mergeCell ref="N18:P20"/>
    <mergeCell ref="A18:E20"/>
    <mergeCell ref="A21:A44"/>
    <mergeCell ref="S21:S23"/>
    <mergeCell ref="M30:M32"/>
    <mergeCell ref="M33:M35"/>
    <mergeCell ref="F30:J30"/>
    <mergeCell ref="B24:E29"/>
    <mergeCell ref="F27:J29"/>
    <mergeCell ref="S39:S41"/>
    <mergeCell ref="B39:E41"/>
    <mergeCell ref="N39:P41"/>
    <mergeCell ref="B42:E44"/>
    <mergeCell ref="K42:M44"/>
    <mergeCell ref="N42:P44"/>
    <mergeCell ref="F40:J40"/>
    <mergeCell ref="F39:J39"/>
    <mergeCell ref="Q36:R38"/>
    <mergeCell ref="Q24:R26"/>
    <mergeCell ref="G3:I4"/>
    <mergeCell ref="J3:K4"/>
    <mergeCell ref="L3:M4"/>
    <mergeCell ref="U69:U71"/>
    <mergeCell ref="U18:U20"/>
    <mergeCell ref="U21:U23"/>
    <mergeCell ref="U39:U41"/>
    <mergeCell ref="U42:U44"/>
    <mergeCell ref="U45:U47"/>
    <mergeCell ref="U48:U50"/>
    <mergeCell ref="U51:U53"/>
    <mergeCell ref="U54:U56"/>
    <mergeCell ref="U24:U38"/>
    <mergeCell ref="U57:U59"/>
    <mergeCell ref="U60:U62"/>
    <mergeCell ref="U63:U65"/>
    <mergeCell ref="U66:U68"/>
    <mergeCell ref="T18:T20"/>
    <mergeCell ref="T24:T26"/>
    <mergeCell ref="T39:T41"/>
    <mergeCell ref="T42:T44"/>
    <mergeCell ref="T45:T47"/>
    <mergeCell ref="T21:T23"/>
    <mergeCell ref="S42:S44"/>
    <mergeCell ref="S24:S26"/>
    <mergeCell ref="N33:O35"/>
  </mergeCells>
  <phoneticPr fontId="1"/>
  <conditionalFormatting sqref="H31:I31">
    <cfRule type="expression" dxfId="6" priority="18">
      <formula>$H31&gt;=1</formula>
    </cfRule>
  </conditionalFormatting>
  <conditionalFormatting sqref="H41:I41">
    <cfRule type="expression" dxfId="5" priority="16">
      <formula>$H41&gt;=1</formula>
    </cfRule>
  </conditionalFormatting>
  <conditionalFormatting sqref="H25:I25">
    <cfRule type="expression" dxfId="4" priority="13">
      <formula>$H25&gt;=1</formula>
    </cfRule>
  </conditionalFormatting>
  <conditionalFormatting sqref="E13:H13">
    <cfRule type="expression" dxfId="3" priority="7">
      <formula>$E13&gt;=1</formula>
    </cfRule>
  </conditionalFormatting>
  <conditionalFormatting sqref="J3:K4">
    <cfRule type="expression" dxfId="2" priority="3">
      <formula>J$3=""</formula>
    </cfRule>
  </conditionalFormatting>
  <conditionalFormatting sqref="H34:I34">
    <cfRule type="expression" dxfId="1" priority="2">
      <formula>$H34&gt;=1</formula>
    </cfRule>
  </conditionalFormatting>
  <conditionalFormatting sqref="S6:U8">
    <cfRule type="expression" dxfId="0" priority="1">
      <formula>S6=""</formula>
    </cfRule>
  </conditionalFormatting>
  <printOptions horizontalCentered="1"/>
  <pageMargins left="0.51181102362204722" right="0.15748031496062992" top="0.82677165354330717" bottom="0.11811023622047245" header="0.31496062992125984" footer="0"/>
  <pageSetup paperSize="9" scale="7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" sqref="C1"/>
    </sheetView>
  </sheetViews>
  <sheetFormatPr defaultRowHeight="13.5"/>
  <cols>
    <col min="1" max="1" width="21.25" style="21" bestFit="1" customWidth="1"/>
    <col min="2" max="2" width="3.875" customWidth="1"/>
    <col min="3" max="3" width="21.25" bestFit="1" customWidth="1"/>
  </cols>
  <sheetData>
    <row r="1" spans="1:1">
      <c r="A1" s="18" t="s">
        <v>94</v>
      </c>
    </row>
    <row r="2" spans="1:1">
      <c r="A2" s="19" t="s">
        <v>95</v>
      </c>
    </row>
    <row r="3" spans="1:1">
      <c r="A3" s="19">
        <v>200000</v>
      </c>
    </row>
    <row r="5" spans="1:1">
      <c r="A5" s="18" t="s">
        <v>96</v>
      </c>
    </row>
    <row r="6" spans="1:1">
      <c r="A6" s="20" t="s">
        <v>97</v>
      </c>
    </row>
    <row r="7" spans="1:1">
      <c r="A7" s="20" t="s">
        <v>98</v>
      </c>
    </row>
    <row r="9" spans="1:1">
      <c r="A9" s="18" t="s">
        <v>99</v>
      </c>
    </row>
    <row r="10" spans="1:1">
      <c r="A10" s="19">
        <v>70000</v>
      </c>
    </row>
    <row r="11" spans="1:1">
      <c r="A11" s="19">
        <v>50000</v>
      </c>
    </row>
  </sheetData>
  <sheetProtection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院内CRC_期間延長</vt:lpstr>
      <vt:lpstr>リスト</vt:lpstr>
      <vt:lpstr>院内CRC_期間延長!Print_Area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2023-05-10T07:07:28Z</cp:lastPrinted>
  <dcterms:created xsi:type="dcterms:W3CDTF">2013-12-04T06:20:30Z</dcterms:created>
  <dcterms:modified xsi:type="dcterms:W3CDTF">2023-05-10T07:07:31Z</dcterms:modified>
</cp:coreProperties>
</file>